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Balans hesabatlar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41" i="1" s="1"/>
  <c r="D23" i="1"/>
  <c r="D22" i="1"/>
  <c r="D16" i="1"/>
  <c r="D5" i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<sst xmlns="http://schemas.openxmlformats.org/spreadsheetml/2006/main" count="94" uniqueCount="94">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</sst>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1"/>
  <sheetViews>
    <sheetView tabSelected="1" zoomScale="130" zoomScaleNormal="130" workbookViewId="0">
      <selection activeCell="C10" sqref="C10"/>
    </sheetView>
  </sheetViews>
  <sheetFormatPr defaultColWidth="9.140625" defaultRowHeight="15" x14ac:dyDescent="0.25"/>
  <cols>
    <col min="1" max="1" width="4.85546875" style="1" bestFit="1" customWidth="1"/>
    <col min="2" max="2" width="30.5703125" style="1" hidden="1" customWidth="1"/>
    <col min="3" max="3" width="83" style="23" bestFit="1" customWidth="1"/>
    <col min="4" max="4" width="11.42578125" style="1" bestFit="1" customWidth="1"/>
    <col min="5" max="5" width="13.140625" style="1" customWidth="1"/>
    <col min="6" max="6" width="10.85546875" style="1" bestFit="1" customWidth="1"/>
    <col min="7" max="7" width="9.85546875" style="1" bestFit="1" customWidth="1"/>
    <col min="8" max="16384" width="9.140625" style="1"/>
  </cols>
  <sheetData>
    <row r="1" spans="1:7" x14ac:dyDescent="0.25">
      <c r="A1" s="24" t="s">
        <v>0</v>
      </c>
      <c r="B1" s="24"/>
      <c r="C1" s="24"/>
      <c r="D1" s="24"/>
      <c r="E1" s="24"/>
    </row>
    <row r="2" spans="1:7" x14ac:dyDescent="0.25">
      <c r="A2" s="2"/>
      <c r="B2" s="2"/>
      <c r="C2" s="3"/>
      <c r="D2" s="4"/>
      <c r="E2" s="5" t="s">
        <v>1</v>
      </c>
    </row>
    <row r="3" spans="1:7" ht="30" x14ac:dyDescent="0.25">
      <c r="A3" s="6"/>
      <c r="B3" s="7" t="s">
        <v>2</v>
      </c>
      <c r="D3" s="9" t="s">
        <v>4</v>
      </c>
      <c r="E3" s="9" t="s">
        <v>5</v>
      </c>
    </row>
    <row r="4" spans="1:7" ht="18" hidden="1" x14ac:dyDescent="0.25">
      <c r="A4" s="6"/>
      <c r="B4" s="7"/>
      <c r="C4" s="8" t="s">
        <v>3</v>
      </c>
      <c r="D4" s="10" t="s">
        <v>6</v>
      </c>
      <c r="E4" s="10" t="s">
        <v>7</v>
      </c>
    </row>
    <row r="5" spans="1:7" x14ac:dyDescent="0.25">
      <c r="A5" s="11">
        <v>1</v>
      </c>
      <c r="B5" s="12" t="s">
        <v>8</v>
      </c>
      <c r="C5" s="13" t="s">
        <v>9</v>
      </c>
      <c r="D5" s="14">
        <f>SUM(D6:D9,D16,D17,D18,D19,D21)-D20</f>
        <v>497494.54229000001</v>
      </c>
      <c r="E5" s="14">
        <v>409563.01682200003</v>
      </c>
      <c r="F5" s="15"/>
      <c r="G5" s="15"/>
    </row>
    <row r="6" spans="1:7" x14ac:dyDescent="0.25">
      <c r="A6" s="16">
        <v>1.1000000000000001</v>
      </c>
      <c r="B6" s="17" t="s">
        <v>10</v>
      </c>
      <c r="C6" s="18" t="s">
        <v>11</v>
      </c>
      <c r="D6" s="14">
        <v>85958.907149999999</v>
      </c>
      <c r="E6" s="14">
        <v>92144.098570000002</v>
      </c>
      <c r="F6" s="15"/>
    </row>
    <row r="7" spans="1:7" x14ac:dyDescent="0.25">
      <c r="A7" s="16">
        <v>1.2</v>
      </c>
      <c r="B7" s="17" t="s">
        <v>12</v>
      </c>
      <c r="C7" s="18" t="s">
        <v>13</v>
      </c>
      <c r="D7" s="14">
        <v>38428.173369999997</v>
      </c>
      <c r="E7" s="14">
        <v>40512.983489999999</v>
      </c>
    </row>
    <row r="8" spans="1:7" x14ac:dyDescent="0.25">
      <c r="A8" s="16">
        <v>1.3</v>
      </c>
      <c r="B8" s="17" t="s">
        <v>14</v>
      </c>
      <c r="C8" s="18" t="s">
        <v>15</v>
      </c>
      <c r="D8" s="14">
        <v>0</v>
      </c>
      <c r="E8" s="14">
        <v>8669.9688800000004</v>
      </c>
      <c r="F8" s="15"/>
    </row>
    <row r="9" spans="1:7" x14ac:dyDescent="0.25">
      <c r="A9" s="16">
        <v>1.4</v>
      </c>
      <c r="B9" s="17" t="s">
        <v>16</v>
      </c>
      <c r="C9" s="18" t="s">
        <v>17</v>
      </c>
      <c r="D9" s="14">
        <v>841.5</v>
      </c>
      <c r="E9" s="14">
        <v>841.5</v>
      </c>
      <c r="F9" s="15"/>
    </row>
    <row r="10" spans="1:7" x14ac:dyDescent="0.25">
      <c r="A10" s="16">
        <v>1.5</v>
      </c>
      <c r="B10" s="17" t="s">
        <v>18</v>
      </c>
      <c r="C10" s="18" t="s">
        <v>19</v>
      </c>
      <c r="D10" s="14">
        <v>413861.28816000005</v>
      </c>
      <c r="E10" s="14">
        <v>337946.33646999998</v>
      </c>
      <c r="F10" s="15"/>
    </row>
    <row r="11" spans="1:7" x14ac:dyDescent="0.25">
      <c r="A11" s="16" t="s">
        <v>20</v>
      </c>
      <c r="B11" s="17" t="s">
        <v>21</v>
      </c>
      <c r="C11" s="18" t="s">
        <v>22</v>
      </c>
      <c r="D11" s="14">
        <v>275456.67274999997</v>
      </c>
      <c r="E11" s="14">
        <v>229712.68119</v>
      </c>
    </row>
    <row r="12" spans="1:7" x14ac:dyDescent="0.25">
      <c r="A12" s="16" t="s">
        <v>23</v>
      </c>
      <c r="B12" s="17" t="s">
        <v>24</v>
      </c>
      <c r="C12" s="18" t="s">
        <v>25</v>
      </c>
      <c r="D12" s="14">
        <v>120574.17175000004</v>
      </c>
      <c r="E12" s="14">
        <v>94940.951149999979</v>
      </c>
    </row>
    <row r="13" spans="1:7" x14ac:dyDescent="0.25">
      <c r="A13" s="16" t="s">
        <v>26</v>
      </c>
      <c r="B13" s="17" t="s">
        <v>27</v>
      </c>
      <c r="C13" s="18" t="s">
        <v>28</v>
      </c>
      <c r="D13" s="14">
        <v>17830.443660000001</v>
      </c>
      <c r="E13" s="14">
        <v>13292.70413</v>
      </c>
    </row>
    <row r="14" spans="1:7" x14ac:dyDescent="0.25">
      <c r="A14" s="16" t="s">
        <v>29</v>
      </c>
      <c r="B14" s="17" t="s">
        <v>30</v>
      </c>
      <c r="C14" s="18" t="s">
        <v>31</v>
      </c>
      <c r="D14" s="14">
        <v>0</v>
      </c>
      <c r="E14" s="14">
        <v>0</v>
      </c>
    </row>
    <row r="15" spans="1:7" x14ac:dyDescent="0.25">
      <c r="A15" s="16" t="s">
        <v>32</v>
      </c>
      <c r="B15" s="17" t="s">
        <v>33</v>
      </c>
      <c r="C15" s="18" t="s">
        <v>34</v>
      </c>
      <c r="D15" s="14">
        <v>69355.130391499988</v>
      </c>
      <c r="E15" s="14">
        <v>98608.905904500003</v>
      </c>
      <c r="F15" s="15"/>
    </row>
    <row r="16" spans="1:7" x14ac:dyDescent="0.25">
      <c r="A16" s="16" t="s">
        <v>35</v>
      </c>
      <c r="B16" s="17" t="s">
        <v>36</v>
      </c>
      <c r="C16" s="18" t="s">
        <v>37</v>
      </c>
      <c r="D16" s="14">
        <f>D10-D15</f>
        <v>344506.15776850004</v>
      </c>
      <c r="E16" s="14">
        <v>239337.43056549999</v>
      </c>
      <c r="F16" s="15"/>
    </row>
    <row r="17" spans="1:7" x14ac:dyDescent="0.25">
      <c r="A17" s="16">
        <v>1.6</v>
      </c>
      <c r="B17" s="17" t="s">
        <v>38</v>
      </c>
      <c r="C17" s="18" t="s">
        <v>39</v>
      </c>
      <c r="D17" s="14">
        <v>10634.622299999999</v>
      </c>
      <c r="E17" s="14">
        <v>11236.957750000001</v>
      </c>
    </row>
    <row r="18" spans="1:7" x14ac:dyDescent="0.25">
      <c r="A18" s="16">
        <v>1.7</v>
      </c>
      <c r="B18" s="17" t="s">
        <v>40</v>
      </c>
      <c r="C18" s="18" t="s">
        <v>41</v>
      </c>
      <c r="D18" s="14">
        <v>554.33356000000003</v>
      </c>
      <c r="E18" s="14">
        <v>743.70698000000004</v>
      </c>
      <c r="G18" s="15"/>
    </row>
    <row r="19" spans="1:7" x14ac:dyDescent="0.25">
      <c r="A19" s="16">
        <v>1.8</v>
      </c>
      <c r="B19" s="17" t="s">
        <v>42</v>
      </c>
      <c r="C19" s="18" t="s">
        <v>43</v>
      </c>
      <c r="D19" s="14">
        <v>0</v>
      </c>
      <c r="E19" s="14">
        <v>0</v>
      </c>
    </row>
    <row r="20" spans="1:7" x14ac:dyDescent="0.25">
      <c r="A20" s="16">
        <v>1.9</v>
      </c>
      <c r="B20" s="17" t="s">
        <v>44</v>
      </c>
      <c r="C20" s="18" t="s">
        <v>45</v>
      </c>
      <c r="D20" s="14">
        <v>257.35992999999996</v>
      </c>
      <c r="E20" s="14">
        <v>83.258155000000002</v>
      </c>
      <c r="F20" s="15"/>
    </row>
    <row r="21" spans="1:7" x14ac:dyDescent="0.25">
      <c r="A21" s="16" t="s">
        <v>46</v>
      </c>
      <c r="B21" s="17" t="s">
        <v>47</v>
      </c>
      <c r="C21" s="18" t="s">
        <v>48</v>
      </c>
      <c r="D21" s="14">
        <v>16828.208071500005</v>
      </c>
      <c r="E21" s="14">
        <v>16159.628741500004</v>
      </c>
    </row>
    <row r="22" spans="1:7" x14ac:dyDescent="0.25">
      <c r="A22" s="11">
        <v>2</v>
      </c>
      <c r="B22" s="12" t="s">
        <v>49</v>
      </c>
      <c r="C22" s="13" t="s">
        <v>50</v>
      </c>
      <c r="D22" s="14">
        <f>SUM(D23,D26:D32)</f>
        <v>403019.03114999994</v>
      </c>
      <c r="E22" s="14">
        <v>333164.63017000002</v>
      </c>
      <c r="F22" s="15"/>
    </row>
    <row r="23" spans="1:7" x14ac:dyDescent="0.25">
      <c r="A23" s="16">
        <v>2.1</v>
      </c>
      <c r="B23" s="17" t="s">
        <v>51</v>
      </c>
      <c r="C23" s="18" t="s">
        <v>52</v>
      </c>
      <c r="D23" s="14">
        <f>D24+D25</f>
        <v>247177.05729999999</v>
      </c>
      <c r="E23" s="14">
        <v>193485.63603000002</v>
      </c>
      <c r="F23" s="15"/>
    </row>
    <row r="24" spans="1:7" x14ac:dyDescent="0.25">
      <c r="A24" s="16" t="s">
        <v>53</v>
      </c>
      <c r="B24" s="17" t="s">
        <v>54</v>
      </c>
      <c r="C24" s="18" t="s">
        <v>55</v>
      </c>
      <c r="D24" s="14">
        <v>221663.16094999999</v>
      </c>
      <c r="E24" s="14">
        <v>171531.16080000001</v>
      </c>
    </row>
    <row r="25" spans="1:7" x14ac:dyDescent="0.25">
      <c r="A25" s="16" t="s">
        <v>56</v>
      </c>
      <c r="B25" s="17" t="s">
        <v>57</v>
      </c>
      <c r="C25" s="18" t="s">
        <v>58</v>
      </c>
      <c r="D25" s="14">
        <v>25513.896349999999</v>
      </c>
      <c r="E25" s="14">
        <v>21954.47523</v>
      </c>
    </row>
    <row r="26" spans="1:7" x14ac:dyDescent="0.25">
      <c r="A26" s="16">
        <v>2.2000000000000002</v>
      </c>
      <c r="B26" s="17" t="s">
        <v>59</v>
      </c>
      <c r="C26" s="18" t="s">
        <v>60</v>
      </c>
      <c r="D26" s="14">
        <v>63981.871420000003</v>
      </c>
      <c r="E26" s="14">
        <v>85309.161900000006</v>
      </c>
    </row>
    <row r="27" spans="1:7" x14ac:dyDescent="0.25">
      <c r="A27" s="16">
        <v>2.2999999999999998</v>
      </c>
      <c r="B27" s="17" t="s">
        <v>61</v>
      </c>
      <c r="C27" s="18" t="s">
        <v>62</v>
      </c>
      <c r="D27" s="14">
        <v>54060.357910000006</v>
      </c>
      <c r="E27" s="14">
        <v>29299.415870000001</v>
      </c>
    </row>
    <row r="28" spans="1:7" x14ac:dyDescent="0.25">
      <c r="A28" s="16">
        <v>2.4</v>
      </c>
      <c r="B28" s="17" t="s">
        <v>63</v>
      </c>
      <c r="C28" s="18" t="s">
        <v>64</v>
      </c>
      <c r="D28" s="14">
        <v>0</v>
      </c>
      <c r="E28" s="14">
        <v>0</v>
      </c>
    </row>
    <row r="29" spans="1:7" x14ac:dyDescent="0.25">
      <c r="A29" s="16">
        <v>2.5</v>
      </c>
      <c r="B29" s="17" t="s">
        <v>65</v>
      </c>
      <c r="C29" s="18" t="s">
        <v>66</v>
      </c>
      <c r="D29" s="14">
        <v>9988.0222200000007</v>
      </c>
      <c r="E29" s="14">
        <v>1183.3794499999999</v>
      </c>
    </row>
    <row r="30" spans="1:7" x14ac:dyDescent="0.25">
      <c r="A30" s="16">
        <v>2.6</v>
      </c>
      <c r="B30" s="17" t="s">
        <v>67</v>
      </c>
      <c r="C30" s="18" t="s">
        <v>68</v>
      </c>
      <c r="D30" s="14">
        <v>907.18762000000004</v>
      </c>
      <c r="E30" s="14">
        <v>907.18761999999992</v>
      </c>
      <c r="F30" s="19"/>
    </row>
    <row r="31" spans="1:7" x14ac:dyDescent="0.25">
      <c r="A31" s="16">
        <v>2.7</v>
      </c>
      <c r="B31" s="17" t="s">
        <v>69</v>
      </c>
      <c r="C31" s="18" t="s">
        <v>70</v>
      </c>
      <c r="D31" s="14">
        <v>16724.99999</v>
      </c>
      <c r="E31" s="14">
        <v>16724.99999</v>
      </c>
    </row>
    <row r="32" spans="1:7" x14ac:dyDescent="0.25">
      <c r="A32" s="16">
        <v>2.8</v>
      </c>
      <c r="B32" s="17" t="s">
        <v>71</v>
      </c>
      <c r="C32" s="18" t="s">
        <v>72</v>
      </c>
      <c r="D32" s="14">
        <v>10179.534690000008</v>
      </c>
      <c r="E32" s="14">
        <v>6254.8493099999978</v>
      </c>
    </row>
    <row r="33" spans="1:6" x14ac:dyDescent="0.25">
      <c r="A33" s="11">
        <v>3</v>
      </c>
      <c r="B33" s="12" t="s">
        <v>73</v>
      </c>
      <c r="C33" s="13" t="s">
        <v>74</v>
      </c>
      <c r="D33" s="14">
        <f>SUM(D34:D37)</f>
        <v>94475.511140000017</v>
      </c>
      <c r="E33" s="14">
        <v>76398.386647699896</v>
      </c>
      <c r="F33" s="15"/>
    </row>
    <row r="34" spans="1:6" x14ac:dyDescent="0.25">
      <c r="A34" s="16">
        <v>3.1</v>
      </c>
      <c r="B34" s="17" t="s">
        <v>75</v>
      </c>
      <c r="C34" s="18" t="s">
        <v>76</v>
      </c>
      <c r="D34" s="14">
        <v>52870</v>
      </c>
      <c r="E34" s="14">
        <v>52870</v>
      </c>
    </row>
    <row r="35" spans="1:6" x14ac:dyDescent="0.25">
      <c r="A35" s="16">
        <v>3.2</v>
      </c>
      <c r="B35" s="17" t="s">
        <v>77</v>
      </c>
      <c r="C35" s="18" t="s">
        <v>78</v>
      </c>
      <c r="D35" s="14">
        <v>0</v>
      </c>
      <c r="E35" s="14">
        <v>0</v>
      </c>
    </row>
    <row r="36" spans="1:6" x14ac:dyDescent="0.25">
      <c r="A36" s="16">
        <v>3.3</v>
      </c>
      <c r="B36" s="17" t="s">
        <v>79</v>
      </c>
      <c r="C36" s="18" t="s">
        <v>80</v>
      </c>
      <c r="D36" s="14">
        <v>33571.275970000017</v>
      </c>
      <c r="E36" s="14">
        <v>16232.365999999896</v>
      </c>
    </row>
    <row r="37" spans="1:6" x14ac:dyDescent="0.25">
      <c r="A37" s="16">
        <v>3.4</v>
      </c>
      <c r="B37" s="17" t="s">
        <v>81</v>
      </c>
      <c r="C37" s="18" t="s">
        <v>82</v>
      </c>
      <c r="D37" s="14">
        <v>8034.2351699999999</v>
      </c>
      <c r="E37" s="14">
        <v>7296.0206476999992</v>
      </c>
    </row>
    <row r="38" spans="1:6" x14ac:dyDescent="0.25">
      <c r="A38" s="16" t="s">
        <v>83</v>
      </c>
      <c r="B38" s="17" t="s">
        <v>84</v>
      </c>
      <c r="C38" s="18" t="s">
        <v>85</v>
      </c>
      <c r="D38" s="14">
        <v>3427.2905000000001</v>
      </c>
      <c r="E38" s="14">
        <v>2590.4835877</v>
      </c>
    </row>
    <row r="39" spans="1:6" x14ac:dyDescent="0.25">
      <c r="A39" s="16" t="s">
        <v>86</v>
      </c>
      <c r="B39" s="17" t="s">
        <v>87</v>
      </c>
      <c r="C39" s="18" t="s">
        <v>88</v>
      </c>
      <c r="D39" s="14">
        <v>4410.9837099999995</v>
      </c>
      <c r="E39" s="14">
        <v>4689.5760999999993</v>
      </c>
    </row>
    <row r="40" spans="1:6" x14ac:dyDescent="0.25">
      <c r="A40" s="16" t="s">
        <v>89</v>
      </c>
      <c r="B40" s="17" t="s">
        <v>90</v>
      </c>
      <c r="C40" s="18" t="s">
        <v>91</v>
      </c>
      <c r="D40" s="14">
        <v>195.96096</v>
      </c>
      <c r="E40" s="14">
        <v>15.960959999999998</v>
      </c>
    </row>
    <row r="41" spans="1:6" x14ac:dyDescent="0.25">
      <c r="A41" s="20">
        <v>4</v>
      </c>
      <c r="B41" s="21" t="s">
        <v>92</v>
      </c>
      <c r="C41" s="13" t="s">
        <v>93</v>
      </c>
      <c r="D41" s="22">
        <f>D33+D22</f>
        <v>497494.54228999995</v>
      </c>
      <c r="E41" s="22">
        <v>409563.01681769988</v>
      </c>
      <c r="F41" s="15"/>
    </row>
  </sheetData>
  <mergeCells count="1">
    <mergeCell ref="A1:E1"/>
  </mergeCells>
  <conditionalFormatting sqref="F10">
    <cfRule type="containsText" dxfId="8" priority="9" operator="containsText" text="FALSE">
      <formula>NOT(ISERROR(SEARCH("FALSE",F10)))</formula>
    </cfRule>
  </conditionalFormatting>
  <conditionalFormatting sqref="F15">
    <cfRule type="containsText" dxfId="7" priority="8" operator="containsText" text="FALSE">
      <formula>NOT(ISERROR(SEARCH("FALSE",F15)))</formula>
    </cfRule>
  </conditionalFormatting>
  <conditionalFormatting sqref="F16">
    <cfRule type="containsText" dxfId="6" priority="7" operator="containsText" text="FALSE">
      <formula>NOT(ISERROR(SEARCH("FALSE",F16)))</formula>
    </cfRule>
  </conditionalFormatting>
  <conditionalFormatting sqref="F20">
    <cfRule type="containsText" dxfId="5" priority="6" operator="containsText" text="FALSE">
      <formula>NOT(ISERROR(SEARCH("FALSE",F20)))</formula>
    </cfRule>
  </conditionalFormatting>
  <conditionalFormatting sqref="F5">
    <cfRule type="containsText" dxfId="4" priority="5" operator="containsText" text="FALSE">
      <formula>NOT(ISERROR(SEARCH("FALSE",F5)))</formula>
    </cfRule>
  </conditionalFormatting>
  <conditionalFormatting sqref="F23">
    <cfRule type="containsText" dxfId="3" priority="4" operator="containsText" text="FALSE">
      <formula>NOT(ISERROR(SEARCH("FALSE",F23)))</formula>
    </cfRule>
  </conditionalFormatting>
  <conditionalFormatting sqref="F22">
    <cfRule type="containsText" dxfId="2" priority="3" operator="containsText" text="FALSE">
      <formula>NOT(ISERROR(SEARCH("FALSE",F22)))</formula>
    </cfRule>
  </conditionalFormatting>
  <conditionalFormatting sqref="F33">
    <cfRule type="containsText" dxfId="1" priority="2" operator="containsText" text="FALSE">
      <formula>NOT(ISERROR(SEARCH("FALSE",F33)))</formula>
    </cfRule>
  </conditionalFormatting>
  <conditionalFormatting sqref="F41">
    <cfRule type="containsText" dxfId="0" priority="1" operator="containsText" text="FALSE">
      <formula>NOT(ISERROR(SEARCH("FALSE",F41)))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hesabatlari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2022-01-24T06:17:50Z</dcterms:created>
  <dcterms:modified xsi:type="dcterms:W3CDTF">2022-01-24T06:44:44Z</dcterms:modified>
</cp:coreProperties>
</file>