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785B4925-5E3F-4BA9-9D24-DF6E9A47571F}" xr6:coauthVersionLast="47" xr6:coauthVersionMax="47" xr10:uidLastSave="{00000000-0000-0000-0000-000000000000}"/>
  <bookViews>
    <workbookView xWindow="-108" yWindow="-108" windowWidth="23256" windowHeight="12576" xr2:uid="{E15BD563-619A-464A-B214-C12B4B867EEE}"/>
  </bookViews>
  <sheets>
    <sheet name="Likvidlik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14" i="1"/>
  <c r="L14" i="1"/>
  <c r="K14" i="1"/>
  <c r="J14" i="1"/>
  <c r="I14" i="1"/>
  <c r="H14" i="1"/>
  <c r="G14" i="1"/>
  <c r="F14" i="1"/>
  <c r="E14" i="1"/>
  <c r="D14" i="1"/>
  <c r="M5" i="1"/>
  <c r="L5" i="1"/>
  <c r="K5" i="1"/>
  <c r="J5" i="1"/>
  <c r="I5" i="1"/>
  <c r="H5" i="1"/>
  <c r="G5" i="1"/>
  <c r="F5" i="1"/>
  <c r="E5" i="1"/>
  <c r="D5" i="1"/>
  <c r="N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W44" authorId="0" shapeId="0" xr:uid="{7219D3C8-D830-4C5D-BE3D-A91394B94B7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A13!AO57 should equal to A13!AQ57+A13!AR57+A13!AS57
------
A13!AO57 should equal to  A3!C67</t>
        </r>
      </text>
    </comment>
    <comment ref="W45" authorId="0" shapeId="0" xr:uid="{1B1BE30B-5253-4E97-9255-2E013DE42A07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A13!AO58 should equal to A13!AQ58+A13!AR58+A13!AS58
--------
A13!AO58 should equal to  A3!C70</t>
        </r>
      </text>
    </comment>
    <comment ref="W46" authorId="0" shapeId="0" xr:uid="{974DCD82-E836-4B79-AE51-68B00BF8B4B3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A13!AO59 should equal to A13!AQ59+A13!AR59+A13!AS59
</t>
        </r>
      </text>
    </comment>
    <comment ref="W47" authorId="0" shapeId="0" xr:uid="{6BE956A4-E21D-4E96-BF42-ABDEE1F68D4B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A13!AO60 should equal to A13!AQ60+A13!AR60+A13!AS60</t>
        </r>
      </text>
    </comment>
    <comment ref="W48" authorId="0" shapeId="0" xr:uid="{0937BC0B-091F-4C43-A515-3532FF149A2E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A13!AO61 should equal to A13!AQ61+A13!AR61+A13!AS61
</t>
        </r>
      </text>
    </comment>
  </commentList>
</comments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<sst xmlns="http://schemas.openxmlformats.org/spreadsheetml/2006/main" count="67" uniqueCount="67">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</sst>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"/>
    <numFmt numFmtId="165" formatCode="_(* #,##0.0_);_(* \(#,##0.0\);_(* &quot;-&quot;??_);_(@_)"/>
    <numFmt numFmtId="166" formatCode="0.00_);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FFCC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4">
    <xf numFmtId="0" fontId="0" fillId="0" borderId="0" xfId="0"/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0" fillId="0" borderId="0" xfId="1" applyNumberFormat="1" applyFont="1" applyFill="1"/>
    <xf numFmtId="4" fontId="3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7" fillId="0" borderId="0" xfId="2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2" fontId="7" fillId="0" borderId="0" xfId="2" applyNumberFormat="1" applyFont="1" applyAlignment="1">
      <alignment horizontal="right" vertical="center" wrapText="1"/>
    </xf>
    <xf numFmtId="166" fontId="8" fillId="0" borderId="0" xfId="2" applyNumberFormat="1" applyFont="1" applyAlignment="1">
      <alignment horizontal="right" vertical="center" wrapText="1"/>
    </xf>
    <xf numFmtId="4" fontId="7" fillId="0" borderId="0" xfId="2" applyNumberFormat="1" applyFont="1" applyAlignment="1">
      <alignment horizontal="right" vertical="center" wrapText="1"/>
    </xf>
    <xf numFmtId="2" fontId="8" fillId="0" borderId="0" xfId="3" applyNumberFormat="1" applyFont="1" applyAlignment="1">
      <alignment horizontal="right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 indent="1"/>
    </xf>
    <xf numFmtId="2" fontId="8" fillId="0" borderId="0" xfId="2" applyNumberFormat="1" applyFont="1" applyAlignment="1" applyProtection="1">
      <alignment horizontal="right" vertical="center" wrapText="1"/>
      <protection locked="0"/>
    </xf>
    <xf numFmtId="2" fontId="8" fillId="0" borderId="0" xfId="3" applyNumberFormat="1" applyFont="1" applyAlignment="1" applyProtection="1">
      <alignment horizontal="right" vertical="center" wrapText="1"/>
      <protection locked="0"/>
    </xf>
    <xf numFmtId="2" fontId="9" fillId="0" borderId="0" xfId="3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39E88C0C-58CB-4586-ABFD-53D67D8B51D9}"/>
    <cellStyle name="Normal_PRUDENSIAL_1NNN_MMYY1-YENI-unprotected 2" xfId="2" xr:uid="{2E5D763C-FAC9-4F2A-96F8-2B7C9DA52F3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2672-805B-4384-B8F3-DF6880DCB42D}">
  <sheetPr>
    <tabColor rgb="FFFFC000"/>
  </sheetPr>
  <dimension ref="A1:W48"/>
  <sheetViews>
    <sheetView tabSelected="1" zoomScale="110" zoomScaleNormal="11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 activeCell="D15" sqref="D15:N23"/>
    </sheetView>
  </sheetViews>
  <sheetFormatPr defaultRowHeight="14.4" x14ac:dyDescent="0.3"/>
  <cols>
    <col min="1" max="1" width="6" style="17" bestFit="1" customWidth="1"/>
    <col min="2" max="2" width="37.44140625" style="17" hidden="1" customWidth="1"/>
    <col min="3" max="3" width="49.5546875" customWidth="1"/>
    <col min="4" max="4" width="10.33203125" bestFit="1" customWidth="1"/>
    <col min="5" max="5" width="11.6640625" customWidth="1"/>
    <col min="6" max="7" width="13.33203125" customWidth="1"/>
    <col min="8" max="8" width="13.109375" customWidth="1"/>
    <col min="9" max="9" width="13.6640625" customWidth="1"/>
    <col min="10" max="10" width="14.44140625" customWidth="1"/>
    <col min="11" max="11" width="13.5546875" customWidth="1"/>
    <col min="12" max="12" width="12.44140625" customWidth="1"/>
    <col min="13" max="13" width="13.33203125" customWidth="1"/>
    <col min="14" max="14" width="12.6640625" customWidth="1"/>
    <col min="15" max="15" width="13.6640625" bestFit="1" customWidth="1"/>
    <col min="16" max="16" width="10.33203125" bestFit="1" customWidth="1"/>
    <col min="17" max="17" width="10.5546875" bestFit="1" customWidth="1"/>
    <col min="24" max="24" width="12.88671875" customWidth="1"/>
  </cols>
  <sheetData>
    <row r="1" spans="1:17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15" x14ac:dyDescent="0.3">
      <c r="A2" s="1"/>
      <c r="B2" s="1"/>
      <c r="C2" s="32" t="s">
        <v>1</v>
      </c>
      <c r="D2" s="32"/>
      <c r="E2" s="32"/>
      <c r="F2" s="2"/>
      <c r="G2" s="2"/>
      <c r="H2" s="2"/>
      <c r="I2" s="2"/>
      <c r="J2" s="2"/>
      <c r="K2" s="2"/>
      <c r="L2" s="2"/>
      <c r="M2" s="33" t="s">
        <v>2</v>
      </c>
      <c r="N2" s="33"/>
    </row>
    <row r="3" spans="1:17" ht="15" x14ac:dyDescent="0.3">
      <c r="A3" s="3"/>
      <c r="B3" s="3"/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</row>
    <row r="4" spans="1:17" ht="15" x14ac:dyDescent="0.3">
      <c r="A4" s="3"/>
      <c r="B4" s="3"/>
      <c r="C4" s="4" t="s">
        <v>15</v>
      </c>
      <c r="D4" s="5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5" t="s">
        <v>24</v>
      </c>
      <c r="M4" s="5" t="s">
        <v>25</v>
      </c>
      <c r="N4" s="5" t="s">
        <v>26</v>
      </c>
    </row>
    <row r="5" spans="1:17" ht="15" x14ac:dyDescent="0.3">
      <c r="A5" s="3">
        <v>1</v>
      </c>
      <c r="B5" s="3" t="s">
        <v>27</v>
      </c>
      <c r="C5" s="6" t="s">
        <v>28</v>
      </c>
      <c r="D5" s="7">
        <f t="shared" ref="D5:N5" si="0">D6+D7+D8+D9+D10+D11+D12+D13</f>
        <v>46368.448399999994</v>
      </c>
      <c r="E5" s="7">
        <f t="shared" si="0"/>
        <v>92210.641549999986</v>
      </c>
      <c r="F5" s="7">
        <f t="shared" si="0"/>
        <v>49612.733500000002</v>
      </c>
      <c r="G5" s="7">
        <f t="shared" si="0"/>
        <v>66502.19</v>
      </c>
      <c r="H5" s="7">
        <f t="shared" si="0"/>
        <v>72277.709999999992</v>
      </c>
      <c r="I5" s="7">
        <f t="shared" si="0"/>
        <v>57374.080000000002</v>
      </c>
      <c r="J5" s="7">
        <f t="shared" si="0"/>
        <v>50566.62</v>
      </c>
      <c r="K5" s="7">
        <f t="shared" si="0"/>
        <v>188818.18104</v>
      </c>
      <c r="L5" s="7">
        <f t="shared" si="0"/>
        <v>209009.11</v>
      </c>
      <c r="M5" s="7">
        <f t="shared" si="0"/>
        <v>38149.852440000002</v>
      </c>
      <c r="N5" s="7">
        <f t="shared" si="0"/>
        <v>870889.56692999997</v>
      </c>
      <c r="O5" s="8"/>
      <c r="P5" s="9"/>
    </row>
    <row r="6" spans="1:17" ht="15" x14ac:dyDescent="0.3">
      <c r="A6" s="10">
        <v>1.1000000000000001</v>
      </c>
      <c r="B6" s="11" t="s">
        <v>29</v>
      </c>
      <c r="C6" s="12" t="s">
        <v>30</v>
      </c>
      <c r="D6" s="13">
        <v>28404.66</v>
      </c>
      <c r="E6" s="13">
        <v>84153.2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24787.614689999999</v>
      </c>
      <c r="N6" s="13">
        <v>137345.47469</v>
      </c>
      <c r="O6" s="8"/>
    </row>
    <row r="7" spans="1:17" ht="15" x14ac:dyDescent="0.3">
      <c r="A7" s="10">
        <v>1.2</v>
      </c>
      <c r="B7" s="10" t="s">
        <v>31</v>
      </c>
      <c r="C7" s="12" t="s">
        <v>32</v>
      </c>
      <c r="D7" s="13">
        <v>0</v>
      </c>
      <c r="E7" s="13">
        <v>0</v>
      </c>
      <c r="F7" s="13">
        <v>16727.353500000001</v>
      </c>
      <c r="G7" s="13">
        <v>7998.58</v>
      </c>
      <c r="H7" s="13">
        <v>0</v>
      </c>
      <c r="I7" s="13">
        <v>0</v>
      </c>
      <c r="J7" s="13">
        <v>0</v>
      </c>
      <c r="K7" s="13">
        <v>5746.9</v>
      </c>
      <c r="L7" s="13">
        <v>13902</v>
      </c>
      <c r="M7" s="13">
        <v>368.15392000000003</v>
      </c>
      <c r="N7" s="13">
        <v>44742.987419999998</v>
      </c>
      <c r="O7" s="8"/>
    </row>
    <row r="8" spans="1:17" ht="15" x14ac:dyDescent="0.3">
      <c r="A8" s="10">
        <v>1.3</v>
      </c>
      <c r="B8" s="11" t="s">
        <v>33</v>
      </c>
      <c r="C8" s="14" t="s">
        <v>34</v>
      </c>
      <c r="D8" s="13">
        <v>0</v>
      </c>
      <c r="E8" s="13">
        <v>4906.30062</v>
      </c>
      <c r="F8" s="13">
        <v>18526.849999999999</v>
      </c>
      <c r="G8" s="13">
        <v>41503.61</v>
      </c>
      <c r="H8" s="13">
        <v>55277.71</v>
      </c>
      <c r="I8" s="13">
        <v>53374.080000000002</v>
      </c>
      <c r="J8" s="13">
        <v>50566.62</v>
      </c>
      <c r="K8" s="13">
        <v>182671.28104</v>
      </c>
      <c r="L8" s="13">
        <v>192366.11</v>
      </c>
      <c r="M8" s="13">
        <v>336.94049249999807</v>
      </c>
      <c r="N8" s="13">
        <v>599529.50215249998</v>
      </c>
      <c r="O8" s="8"/>
      <c r="P8" s="9"/>
      <c r="Q8" s="15"/>
    </row>
    <row r="9" spans="1:17" ht="30" x14ac:dyDescent="0.3">
      <c r="A9" s="10">
        <v>1.4</v>
      </c>
      <c r="B9" s="10" t="s">
        <v>35</v>
      </c>
      <c r="C9" s="14" t="s">
        <v>36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8"/>
      <c r="Q9" s="15"/>
    </row>
    <row r="10" spans="1:17" ht="15" x14ac:dyDescent="0.3">
      <c r="A10" s="10">
        <v>1.5</v>
      </c>
      <c r="B10" s="10" t="s">
        <v>37</v>
      </c>
      <c r="C10" s="12" t="s">
        <v>38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4000</v>
      </c>
      <c r="J10" s="13">
        <v>0</v>
      </c>
      <c r="K10" s="13">
        <v>400</v>
      </c>
      <c r="L10" s="13">
        <v>2741</v>
      </c>
      <c r="M10" s="13">
        <v>0</v>
      </c>
      <c r="N10" s="13">
        <v>7141</v>
      </c>
      <c r="O10" s="8"/>
      <c r="Q10" s="15"/>
    </row>
    <row r="11" spans="1:17" ht="15" x14ac:dyDescent="0.3">
      <c r="A11" s="10">
        <v>1.6</v>
      </c>
      <c r="B11" s="10" t="s">
        <v>39</v>
      </c>
      <c r="C11" s="12" t="s">
        <v>40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8"/>
      <c r="Q11" s="15"/>
    </row>
    <row r="12" spans="1:17" ht="15" x14ac:dyDescent="0.3">
      <c r="A12" s="10">
        <v>1.7</v>
      </c>
      <c r="B12" s="10" t="s">
        <v>41</v>
      </c>
      <c r="C12" s="12" t="s">
        <v>42</v>
      </c>
      <c r="D12" s="13">
        <v>0</v>
      </c>
      <c r="E12" s="13">
        <v>0</v>
      </c>
      <c r="F12" s="13">
        <v>0</v>
      </c>
      <c r="G12" s="13">
        <v>17000</v>
      </c>
      <c r="H12" s="13">
        <v>17000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34000</v>
      </c>
      <c r="O12" s="8"/>
      <c r="Q12" s="15"/>
    </row>
    <row r="13" spans="1:17" ht="15" x14ac:dyDescent="0.3">
      <c r="A13" s="10">
        <v>1.8</v>
      </c>
      <c r="B13" s="10" t="s">
        <v>43</v>
      </c>
      <c r="C13" s="12" t="s">
        <v>44</v>
      </c>
      <c r="D13" s="13">
        <v>17963.788399999998</v>
      </c>
      <c r="E13" s="13">
        <v>3151.14093</v>
      </c>
      <c r="F13" s="13">
        <v>14358.53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12657.143337500005</v>
      </c>
      <c r="N13" s="13">
        <v>48130.602667500003</v>
      </c>
      <c r="O13" s="8"/>
    </row>
    <row r="14" spans="1:17" ht="15" x14ac:dyDescent="0.3">
      <c r="A14" s="3">
        <v>2</v>
      </c>
      <c r="B14" s="3" t="s">
        <v>45</v>
      </c>
      <c r="C14" s="6" t="s">
        <v>46</v>
      </c>
      <c r="D14" s="13">
        <f>D15+D16+D17+D20+D21+D22</f>
        <v>98765.347680000006</v>
      </c>
      <c r="E14" s="13">
        <f>E15+E16+E17+E20+E21+E22</f>
        <v>19385.696345944445</v>
      </c>
      <c r="F14" s="13">
        <f t="shared" ref="F14:M14" si="1">F15+F16+F17+F20+F21+F22</f>
        <v>40844.480000000003</v>
      </c>
      <c r="G14" s="13">
        <f t="shared" si="1"/>
        <v>87862.92</v>
      </c>
      <c r="H14" s="13">
        <f t="shared" si="1"/>
        <v>107087.63</v>
      </c>
      <c r="I14" s="13">
        <f t="shared" si="1"/>
        <v>102567.67999999999</v>
      </c>
      <c r="J14" s="13">
        <f t="shared" si="1"/>
        <v>101346.56000000001</v>
      </c>
      <c r="K14" s="13">
        <f t="shared" si="1"/>
        <v>53738.215510000002</v>
      </c>
      <c r="L14" s="13">
        <f t="shared" si="1"/>
        <v>87796.069989999989</v>
      </c>
      <c r="M14" s="13">
        <f t="shared" si="1"/>
        <v>32523.644819227091</v>
      </c>
      <c r="N14" s="13">
        <f t="shared" ref="N9:N23" si="2">SUM(D14:M14)</f>
        <v>731918.24434517149</v>
      </c>
      <c r="O14" s="8"/>
    </row>
    <row r="15" spans="1:17" ht="15" x14ac:dyDescent="0.3">
      <c r="A15" s="10">
        <v>2.1</v>
      </c>
      <c r="B15" s="10" t="s">
        <v>47</v>
      </c>
      <c r="C15" s="14" t="s">
        <v>48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19336.580000000002</v>
      </c>
      <c r="K15" s="13">
        <v>1990.91085</v>
      </c>
      <c r="L15" s="13">
        <v>0</v>
      </c>
      <c r="M15" s="13">
        <v>0</v>
      </c>
      <c r="N15" s="13">
        <v>21327.490850000002</v>
      </c>
      <c r="O15" s="8"/>
    </row>
    <row r="16" spans="1:17" ht="30" x14ac:dyDescent="0.3">
      <c r="A16" s="10">
        <v>2.2000000000000002</v>
      </c>
      <c r="B16" s="10" t="s">
        <v>49</v>
      </c>
      <c r="C16" s="14" t="s">
        <v>50</v>
      </c>
      <c r="D16" s="16">
        <v>10.83</v>
      </c>
      <c r="E16" s="13">
        <v>41.92</v>
      </c>
      <c r="F16" s="13">
        <v>10380.709999999999</v>
      </c>
      <c r="G16" s="13">
        <v>38875.269999999997</v>
      </c>
      <c r="H16" s="13">
        <v>29615.96</v>
      </c>
      <c r="I16" s="13">
        <v>7328.15</v>
      </c>
      <c r="J16" s="13">
        <v>4692.88</v>
      </c>
      <c r="K16" s="13">
        <v>6904.53</v>
      </c>
      <c r="L16" s="13">
        <v>11037.67</v>
      </c>
      <c r="M16" s="13">
        <v>31589.771329227093</v>
      </c>
      <c r="N16" s="13">
        <v>140477.69132922709</v>
      </c>
      <c r="O16" s="8"/>
    </row>
    <row r="17" spans="1:19" ht="15" x14ac:dyDescent="0.3">
      <c r="A17" s="10">
        <v>2.2999999999999998</v>
      </c>
      <c r="B17" s="10" t="s">
        <v>51</v>
      </c>
      <c r="C17" s="14" t="s">
        <v>52</v>
      </c>
      <c r="D17" s="13">
        <v>98754.517680000004</v>
      </c>
      <c r="E17" s="13">
        <v>5878.5199300000004</v>
      </c>
      <c r="F17" s="13">
        <v>16863.240000000002</v>
      </c>
      <c r="G17" s="13">
        <v>46933.57</v>
      </c>
      <c r="H17" s="13">
        <v>74017.850000000006</v>
      </c>
      <c r="I17" s="13">
        <v>93138.89</v>
      </c>
      <c r="J17" s="13">
        <v>76485.16</v>
      </c>
      <c r="K17" s="13">
        <v>43919.780480000001</v>
      </c>
      <c r="L17" s="13">
        <v>59776.34</v>
      </c>
      <c r="M17" s="13">
        <v>0</v>
      </c>
      <c r="N17" s="13">
        <v>515767.86809</v>
      </c>
      <c r="O17" s="8"/>
    </row>
    <row r="18" spans="1:19" ht="15" x14ac:dyDescent="0.3">
      <c r="A18" s="10" t="s">
        <v>53</v>
      </c>
      <c r="B18" s="10" t="s">
        <v>54</v>
      </c>
      <c r="C18" s="12" t="s">
        <v>55</v>
      </c>
      <c r="D18" s="16">
        <v>98754.517680000004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3">
        <v>98754.517680000004</v>
      </c>
      <c r="O18" s="8"/>
    </row>
    <row r="19" spans="1:19" ht="15" x14ac:dyDescent="0.3">
      <c r="A19" s="10" t="s">
        <v>56</v>
      </c>
      <c r="B19" s="10" t="s">
        <v>57</v>
      </c>
      <c r="C19" s="12" t="s">
        <v>58</v>
      </c>
      <c r="D19" s="13">
        <v>0</v>
      </c>
      <c r="E19" s="13">
        <v>5878.5199300000004</v>
      </c>
      <c r="F19" s="13">
        <v>16863.240000000002</v>
      </c>
      <c r="G19" s="13">
        <v>46933.57</v>
      </c>
      <c r="H19" s="13">
        <v>74017.850000000006</v>
      </c>
      <c r="I19" s="13">
        <v>93138.89</v>
      </c>
      <c r="J19" s="13">
        <v>76485.16</v>
      </c>
      <c r="K19" s="13">
        <v>43919.780480000001</v>
      </c>
      <c r="L19" s="13">
        <v>59776.34</v>
      </c>
      <c r="M19" s="13">
        <v>0</v>
      </c>
      <c r="N19" s="13">
        <v>417013.35041000007</v>
      </c>
      <c r="O19" s="8"/>
    </row>
    <row r="20" spans="1:19" ht="15" x14ac:dyDescent="0.3">
      <c r="A20" s="10">
        <v>2.4</v>
      </c>
      <c r="B20" s="10" t="s">
        <v>59</v>
      </c>
      <c r="C20" s="14" t="s">
        <v>60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16724.99999</v>
      </c>
      <c r="M20" s="13">
        <v>0</v>
      </c>
      <c r="N20" s="13">
        <v>16724.99999</v>
      </c>
      <c r="O20" s="8"/>
    </row>
    <row r="21" spans="1:19" ht="15" x14ac:dyDescent="0.3">
      <c r="A21" s="10">
        <v>2.5</v>
      </c>
      <c r="B21" s="10" t="s">
        <v>61</v>
      </c>
      <c r="C21" s="12" t="s">
        <v>62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8"/>
    </row>
    <row r="22" spans="1:19" ht="15" x14ac:dyDescent="0.3">
      <c r="A22" s="10">
        <v>2.6</v>
      </c>
      <c r="B22" s="10" t="s">
        <v>63</v>
      </c>
      <c r="C22" s="12" t="s">
        <v>64</v>
      </c>
      <c r="D22" s="13">
        <v>0</v>
      </c>
      <c r="E22" s="13">
        <v>13465.256415944445</v>
      </c>
      <c r="F22" s="13">
        <v>13600.53</v>
      </c>
      <c r="G22" s="13">
        <v>2054.08</v>
      </c>
      <c r="H22" s="13">
        <v>3453.82</v>
      </c>
      <c r="I22" s="13">
        <v>2100.64</v>
      </c>
      <c r="J22" s="13">
        <v>831.94</v>
      </c>
      <c r="K22" s="13">
        <v>922.99418000000003</v>
      </c>
      <c r="L22" s="13">
        <v>257.06000000000131</v>
      </c>
      <c r="M22" s="13">
        <v>933.87348999999995</v>
      </c>
      <c r="N22" s="13">
        <v>37620.194085944444</v>
      </c>
      <c r="O22" s="8"/>
    </row>
    <row r="23" spans="1:19" ht="15" x14ac:dyDescent="0.3">
      <c r="A23" s="3">
        <v>3</v>
      </c>
      <c r="B23" s="3" t="s">
        <v>65</v>
      </c>
      <c r="C23" s="6" t="s">
        <v>66</v>
      </c>
      <c r="D23" s="13">
        <v>-52396.899280000012</v>
      </c>
      <c r="E23" s="13">
        <v>72824.945204055548</v>
      </c>
      <c r="F23" s="13">
        <v>8768.2534999999989</v>
      </c>
      <c r="G23" s="13">
        <v>-21360.729999999996</v>
      </c>
      <c r="H23" s="13">
        <v>-34809.920000000013</v>
      </c>
      <c r="I23" s="13">
        <v>-45193.599999999991</v>
      </c>
      <c r="J23" s="13">
        <v>-50779.94000000001</v>
      </c>
      <c r="K23" s="13">
        <v>135079.96552999999</v>
      </c>
      <c r="L23" s="13">
        <v>121213.04001</v>
      </c>
      <c r="M23" s="13">
        <v>5626.2076207729115</v>
      </c>
      <c r="N23" s="13">
        <v>138971.32258482842</v>
      </c>
      <c r="O23" s="8"/>
    </row>
    <row r="25" spans="1:19" x14ac:dyDescent="0.3">
      <c r="L25" s="9"/>
      <c r="M25" s="9"/>
    </row>
    <row r="26" spans="1:19" x14ac:dyDescent="0.3">
      <c r="O26" s="18"/>
      <c r="P26" s="18"/>
      <c r="Q26" s="18"/>
      <c r="R26" s="18"/>
      <c r="S26" s="18"/>
    </row>
    <row r="27" spans="1:19" x14ac:dyDescent="0.3">
      <c r="D27" s="18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20"/>
      <c r="P27" s="20"/>
      <c r="Q27" s="20"/>
      <c r="R27" s="20"/>
      <c r="S27" s="21"/>
    </row>
    <row r="28" spans="1:19" x14ac:dyDescent="0.3"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</row>
    <row r="29" spans="1:19" x14ac:dyDescent="0.3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2"/>
      <c r="P29" s="22"/>
      <c r="Q29" s="22"/>
      <c r="R29" s="22"/>
      <c r="S29" s="21"/>
    </row>
    <row r="30" spans="1:19" x14ac:dyDescent="0.3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  <c r="P30" s="21"/>
      <c r="Q30" s="21"/>
      <c r="R30" s="21"/>
      <c r="S30" s="21"/>
    </row>
    <row r="31" spans="1:19" x14ac:dyDescent="0.3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3" spans="3:23" x14ac:dyDescent="0.3"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3:23" x14ac:dyDescent="0.3"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3:23" x14ac:dyDescent="0.3"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9" spans="3:23" ht="15" customHeight="1" x14ac:dyDescent="0.3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3:23" ht="15" customHeight="1" x14ac:dyDescent="0.3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3:23" x14ac:dyDescent="0.3">
      <c r="C41" s="24"/>
      <c r="D41" s="24"/>
      <c r="E41" s="24"/>
      <c r="F41" s="24"/>
      <c r="G41" s="24"/>
      <c r="H41" s="24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3:23" x14ac:dyDescent="0.3">
      <c r="C42" s="1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3:23" x14ac:dyDescent="0.3">
      <c r="C43" s="2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3:23" x14ac:dyDescent="0.3">
      <c r="C44" s="27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3"/>
    </row>
    <row r="45" spans="3:23" x14ac:dyDescent="0.3">
      <c r="C45" s="27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3"/>
    </row>
    <row r="46" spans="3:23" x14ac:dyDescent="0.3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3"/>
    </row>
    <row r="47" spans="3:23" x14ac:dyDescent="0.3"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3"/>
    </row>
    <row r="48" spans="3:23" x14ac:dyDescent="0.3">
      <c r="C48" s="27"/>
      <c r="D48" s="28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23"/>
    </row>
  </sheetData>
  <mergeCells count="3">
    <mergeCell ref="A1:N1"/>
    <mergeCell ref="C2:E2"/>
    <mergeCell ref="M2:N2"/>
  </mergeCells>
  <conditionalFormatting sqref="O5:O23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W44">
    <cfRule type="expression" dxfId="6" priority="1">
      <formula>ROUND($AB$56,5)&lt;&gt;ROUND(#REF!,5)</formula>
    </cfRule>
  </conditionalFormatting>
  <conditionalFormatting sqref="W45">
    <cfRule type="expression" dxfId="5" priority="2">
      <formula>ROUND($AB$57,5)&lt;&gt;ROUND(#REF!,5)</formula>
    </cfRule>
  </conditionalFormatting>
  <conditionalFormatting sqref="W44">
    <cfRule type="expression" dxfId="4" priority="5">
      <formula>ROUND($AB$56,5)&lt;&gt;ROUND($AC$56+#REF!+#REF!,5)</formula>
    </cfRule>
  </conditionalFormatting>
  <conditionalFormatting sqref="W45">
    <cfRule type="expression" dxfId="3" priority="6">
      <formula>ROUND($AB$57,5)&lt;&gt;ROUND($AC$57+#REF!+#REF!,5)</formula>
    </cfRule>
  </conditionalFormatting>
  <conditionalFormatting sqref="W46">
    <cfRule type="expression" dxfId="2" priority="7">
      <formula>ROUND($AB$58,5)&lt;&gt;ROUND($AC$58+#REF!+#REF!,5)</formula>
    </cfRule>
  </conditionalFormatting>
  <conditionalFormatting sqref="W47">
    <cfRule type="expression" dxfId="1" priority="8">
      <formula>ROUND($AB$59,5)&lt;&gt;ROUND($AC$59+#REF!+#REF!,5)</formula>
    </cfRule>
  </conditionalFormatting>
  <conditionalFormatting sqref="W48">
    <cfRule type="expression" dxfId="0" priority="9">
      <formula>ROUND($AB$60,5)&lt;&gt;ROUND($AC$60+#REF!+#REF!,5)</formula>
    </cfRule>
  </conditionalFormatting>
  <dataValidations count="1">
    <dataValidation type="decimal" allowBlank="1" showInputMessage="1" showErrorMessage="1" sqref="E46:V47" xr:uid="{69774141-FC5C-42D2-8428-8590A5D68674}">
      <formula1>-1000000000000000</formula1>
      <formula2>1000000000000000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2023-10-17T02:59:54Z</dcterms:created>
  <dcterms:modified xsi:type="dcterms:W3CDTF">2024-01-12T11:13:41Z</dcterms:modified>
</cp:coreProperties>
</file>