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0\12-2020\Illik\New folder\"/>
    </mc:Choice>
  </mc:AlternateContent>
  <bookViews>
    <workbookView xWindow="0" yWindow="0" windowWidth="24000" windowHeight="9630"/>
  </bookViews>
  <sheets>
    <sheet name="16.8.3 və 16.8.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[10]U3!$Q$1</definedName>
    <definedName name="countU3_2">[10]U3!$Q$2</definedName>
    <definedName name="countU3_3">[10]U3!$Q$3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[10]M3!$AC$1</definedName>
    <definedName name="row_startM3_2">[10]M3!$AC$2</definedName>
    <definedName name="row_startM3_3">[10]M3!$AC$3</definedName>
    <definedName name="row_startM3_4">[10]M3!$AC$4</definedName>
    <definedName name="row_startM4_1">[10]M4!$AQ$1</definedName>
    <definedName name="row_startM4_2">[10]M4!$AQ$2</definedName>
    <definedName name="row_startM4_3">[10]M4!$AQ$3</definedName>
    <definedName name="row_startM4_4">[10]M4!$AQ$4</definedName>
    <definedName name="row_startM8_1">[10]M8!$K$1</definedName>
    <definedName name="row_startM8_2">[10]M8!$K$2</definedName>
    <definedName name="row_startM8_3">[10]M8!$K$3</definedName>
    <definedName name="row_startM9_1">[10]M9!$K$1</definedName>
    <definedName name="row_startM9_2">[10]M9!$K$2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[10]M1!$M$2</definedName>
    <definedName name="rowM2_1">#N/A</definedName>
    <definedName name="rowM2_2">#N/A</definedName>
    <definedName name="rowM2_3">#N/A</definedName>
    <definedName name="rowM3_1">[10]M3!$AB$1</definedName>
    <definedName name="rowM3_2">[10]M3!$AB$2</definedName>
    <definedName name="rowM3_3">[10]M3!$AB$3</definedName>
    <definedName name="rowM3_4">[10]M3!$AB$4</definedName>
    <definedName name="rowM4_1">[10]M4!$AP$1</definedName>
    <definedName name="rowM4_2">[10]M4!$AP$2</definedName>
    <definedName name="rowM4_3">[10]M4!$AP$3</definedName>
    <definedName name="rowM4_4">[10]M4!$AP$4</definedName>
    <definedName name="rowM8_1">[10]M8!$J$1</definedName>
    <definedName name="rowM8_2">[10]M8!$J$2</definedName>
    <definedName name="rowM8_3">[10]M8!$J$3</definedName>
    <definedName name="rowM9_1">[10]M9!$J$1</definedName>
    <definedName name="rowM9_2">[10]M9!$J$2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C23" i="1"/>
  <c r="D23" i="1" s="1"/>
  <c r="E20" i="1"/>
  <c r="C20" i="1"/>
  <c r="D20" i="1" s="1"/>
  <c r="G19" i="1"/>
  <c r="H19" i="1" s="1"/>
  <c r="E19" i="1"/>
  <c r="F19" i="1" s="1"/>
  <c r="C19" i="1"/>
  <c r="D27" i="1" s="1"/>
  <c r="G9" i="1"/>
  <c r="C9" i="1"/>
  <c r="D9" i="1" s="1"/>
  <c r="E6" i="1"/>
  <c r="C6" i="1"/>
  <c r="D6" i="1" s="1"/>
  <c r="G5" i="1"/>
  <c r="H5" i="1" s="1"/>
  <c r="E5" i="1"/>
  <c r="F5" i="1" s="1"/>
  <c r="C5" i="1"/>
  <c r="D13" i="1" s="1"/>
  <c r="F6" i="1" l="1"/>
  <c r="F20" i="1"/>
  <c r="D7" i="1"/>
  <c r="D10" i="1"/>
  <c r="D21" i="1"/>
  <c r="H10" i="1"/>
  <c r="F21" i="1"/>
  <c r="D11" i="1"/>
  <c r="D22" i="1"/>
  <c r="F8" i="1"/>
  <c r="F22" i="1"/>
  <c r="D26" i="1"/>
  <c r="D24" i="1"/>
  <c r="F7" i="1"/>
  <c r="H24" i="1"/>
  <c r="D8" i="1"/>
  <c r="H11" i="1"/>
  <c r="H25" i="1"/>
  <c r="D12" i="1"/>
  <c r="H12" i="1"/>
  <c r="H26" i="1"/>
  <c r="H9" i="1"/>
  <c r="H23" i="1"/>
  <c r="D25" i="1"/>
</calcChain>
</file>

<file path=xl/sharedStrings.xml><?xml version="1.0" encoding="utf-8"?>
<sst xmlns="http://schemas.openxmlformats.org/spreadsheetml/2006/main" count="102" uniqueCount="35">
  <si>
    <t>Kreditlərin təsnifləşdirilməsi haqqında məlumatlar</t>
  </si>
  <si>
    <t>(min manatla)</t>
  </si>
  <si>
    <t>sumLoan</t>
  </si>
  <si>
    <t>partSumLoan</t>
  </si>
  <si>
    <t>normReserve</t>
  </si>
  <si>
    <t>partNormReserve</t>
  </si>
  <si>
    <t>targetReserv</t>
  </si>
  <si>
    <t>partTargetReserve</t>
  </si>
  <si>
    <t>Məbləğ</t>
  </si>
  <si>
    <t>Cəmi kredit portfelində xüsusi çəkisi</t>
  </si>
  <si>
    <t>Yaradılmış adi ehtiyat</t>
  </si>
  <si>
    <t>Yaradılmış adi ehtiyatın kredit portfelində  payı (faizlə)</t>
  </si>
  <si>
    <t>Yaradılmış məqsədli ehtiyat</t>
  </si>
  <si>
    <t>Yaradılmış məqsədli ehtiyatın kredit portfelində payı (faizlə)</t>
  </si>
  <si>
    <t>loanPortf</t>
  </si>
  <si>
    <t>1. Cəmi kredit portfeli, o cümlədən</t>
  </si>
  <si>
    <t>X</t>
  </si>
  <si>
    <t>loanStand</t>
  </si>
  <si>
    <t>1.1.Standart kreditlər</t>
  </si>
  <si>
    <t>loanSatisf</t>
  </si>
  <si>
    <t>1.1.1. Qənaətbəxş kreditlər</t>
  </si>
  <si>
    <t>loanSuperv</t>
  </si>
  <si>
    <t>1.1.2. Nəzarət altında olan kreditlər</t>
  </si>
  <si>
    <t>loanNonstand</t>
  </si>
  <si>
    <t>1.2. Qeyri-standart kreditlər</t>
  </si>
  <si>
    <t>loanNonSatisf</t>
  </si>
  <si>
    <t>Qeyri-qənaətbəxş</t>
  </si>
  <si>
    <t>loanDanger</t>
  </si>
  <si>
    <t>Təhlükəli</t>
  </si>
  <si>
    <t>loanBad</t>
  </si>
  <si>
    <t>Ümidsiz</t>
  </si>
  <si>
    <t>loanNoReserve</t>
  </si>
  <si>
    <t>1.3. Ehtiyat yaradılmayan kreditlər</t>
  </si>
  <si>
    <t>"X" işarəsi qoyulmuş xanalar doldurulmur</t>
  </si>
  <si>
    <t>KOHNE PRUDENSIAL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</si>
</sst>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4" fontId="0" fillId="3" borderId="1" xfId="0" applyNumberFormat="1" applyFont="1" applyFill="1" applyBorder="1"/>
    <xf numFmtId="0" fontId="0" fillId="0" borderId="1" xfId="0" applyFont="1" applyFill="1" applyBorder="1" applyAlignment="1">
      <alignment horizontal="center"/>
    </xf>
    <xf numFmtId="10" fontId="2" fillId="3" borderId="1" xfId="1" applyNumberFormat="1" applyFont="1" applyFill="1" applyBorder="1"/>
    <xf numFmtId="4" fontId="0" fillId="3" borderId="1" xfId="0" applyNumberFormat="1" applyFont="1" applyFill="1" applyBorder="1" applyAlignment="1">
      <alignment horizontal="center"/>
    </xf>
    <xf numFmtId="10" fontId="0" fillId="3" borderId="1" xfId="0" applyNumberFormat="1" applyFont="1" applyFill="1" applyBorder="1"/>
    <xf numFmtId="0" fontId="4" fillId="0" borderId="1" xfId="0" applyNumberFormat="1" applyFont="1" applyFill="1" applyBorder="1" applyAlignment="1" applyProtection="1">
      <alignment vertical="top"/>
    </xf>
    <xf numFmtId="9" fontId="2" fillId="3" borderId="1" xfId="1" applyFont="1" applyFill="1" applyBorder="1"/>
    <xf numFmtId="10" fontId="2" fillId="3" borderId="1" xfId="0" applyNumberFormat="1" applyFont="1" applyFill="1" applyBorder="1"/>
    <xf numFmtId="0" fontId="5" fillId="0" borderId="1" xfId="0" applyNumberFormat="1" applyFont="1" applyFill="1" applyBorder="1" applyAlignment="1" applyProtection="1">
      <alignment vertical="top" wrapText="1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2" fillId="0" borderId="0" xfId="0" applyFont="1" applyFill="1" applyBorder="1" applyAlignment="1">
      <alignment vertical="center" wrapText="1"/>
    </xf>
    <xf numFmtId="0" fontId="0" fillId="2" borderId="0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bushova/Desktop/Rubluk%20saytin%20melumatlari/2020/12-2020/Illik/Illik%20melumatlar_31.12.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ler"/>
      <sheetName val="16.6.1"/>
      <sheetName val="16.6.2 (1)"/>
      <sheetName val="16.6.2 (2)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3"/>
      <sheetName val="16.6.14"/>
      <sheetName val="16.6.15"/>
      <sheetName val="16.6.16"/>
      <sheetName val="16.6.17"/>
      <sheetName val="16.6.18"/>
      <sheetName val="16.8.1.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7"/>
  <sheetViews>
    <sheetView tabSelected="1" workbookViewId="0">
      <selection activeCell="A2" sqref="A2"/>
    </sheetView>
  </sheetViews>
  <sheetFormatPr defaultRowHeight="15" x14ac:dyDescent="0.25"/>
  <cols>
    <col min="1" max="1" width="23.5703125" style="1" bestFit="1" customWidth="1"/>
    <col min="2" max="2" width="34.5703125" style="1" customWidth="1"/>
    <col min="3" max="3" width="11.28515625" style="1" customWidth="1"/>
    <col min="4" max="4" width="15.140625" style="1" bestFit="1" customWidth="1"/>
    <col min="5" max="5" width="14" style="1" customWidth="1"/>
    <col min="6" max="6" width="17.140625" style="1" customWidth="1"/>
    <col min="7" max="7" width="17.5703125" style="1" customWidth="1"/>
    <col min="8" max="8" width="19.5703125" style="1" customWidth="1"/>
    <col min="9" max="16384" width="9.140625" style="1"/>
  </cols>
  <sheetData>
    <row r="1" spans="1:8" x14ac:dyDescent="0.25">
      <c r="B1" s="2" t="s">
        <v>0</v>
      </c>
      <c r="C1" s="2"/>
      <c r="D1" s="2"/>
      <c r="E1" s="2"/>
      <c r="F1" s="2"/>
      <c r="G1" s="2"/>
      <c r="H1" s="2"/>
    </row>
    <row r="2" spans="1:8" x14ac:dyDescent="0.25">
      <c r="B2" s="3" t="s">
        <v>1</v>
      </c>
      <c r="C2" s="3"/>
      <c r="D2" s="3"/>
      <c r="E2" s="3"/>
      <c r="F2" s="3"/>
      <c r="G2" s="3"/>
      <c r="H2" s="3"/>
    </row>
    <row r="3" spans="1:8" x14ac:dyDescent="0.25">
      <c r="A3" s="4"/>
      <c r="B3" s="5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ht="60" x14ac:dyDescent="0.25">
      <c r="A4" s="6"/>
      <c r="B4" s="7"/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</row>
    <row r="5" spans="1:8" x14ac:dyDescent="0.25">
      <c r="A5" s="6" t="s">
        <v>14</v>
      </c>
      <c r="B5" s="9" t="s">
        <v>15</v>
      </c>
      <c r="C5" s="10">
        <f>SUM(C6,C9,C13)</f>
        <v>337946.33646999998</v>
      </c>
      <c r="D5" s="11" t="s">
        <v>16</v>
      </c>
      <c r="E5" s="10">
        <f>E6</f>
        <v>2141.9930088999999</v>
      </c>
      <c r="F5" s="12">
        <f>E5/C5</f>
        <v>6.3382637352251579E-3</v>
      </c>
      <c r="G5" s="13">
        <f>G9</f>
        <v>98608.905904500003</v>
      </c>
      <c r="H5" s="14">
        <f>G5/C5</f>
        <v>0.2917886518152969</v>
      </c>
    </row>
    <row r="6" spans="1:8" x14ac:dyDescent="0.25">
      <c r="A6" s="6" t="s">
        <v>17</v>
      </c>
      <c r="B6" s="15" t="s">
        <v>18</v>
      </c>
      <c r="C6" s="10">
        <f>C7+C8</f>
        <v>190818.97070000001</v>
      </c>
      <c r="D6" s="16">
        <f>C6/C5</f>
        <v>0.56464281487170165</v>
      </c>
      <c r="E6" s="10">
        <f>E7+E8</f>
        <v>2141.9930088999999</v>
      </c>
      <c r="F6" s="17">
        <f>E6/C5</f>
        <v>6.3382637352251579E-3</v>
      </c>
      <c r="G6" s="11" t="s">
        <v>16</v>
      </c>
      <c r="H6" s="11" t="s">
        <v>16</v>
      </c>
    </row>
    <row r="7" spans="1:8" x14ac:dyDescent="0.25">
      <c r="A7" s="6" t="s">
        <v>19</v>
      </c>
      <c r="B7" s="18" t="s">
        <v>20</v>
      </c>
      <c r="C7" s="10">
        <v>186112.63101000001</v>
      </c>
      <c r="D7" s="16">
        <f>C7/C5</f>
        <v>0.55071652190116738</v>
      </c>
      <c r="E7" s="10">
        <v>1938.9638984999999</v>
      </c>
      <c r="F7" s="17">
        <f>E7/C5</f>
        <v>5.7374905103376519E-3</v>
      </c>
      <c r="G7" s="11" t="s">
        <v>16</v>
      </c>
      <c r="H7" s="11" t="s">
        <v>16</v>
      </c>
    </row>
    <row r="8" spans="1:8" x14ac:dyDescent="0.25">
      <c r="A8" s="6" t="s">
        <v>21</v>
      </c>
      <c r="B8" s="18" t="s">
        <v>22</v>
      </c>
      <c r="C8" s="10">
        <v>4706.3396899999998</v>
      </c>
      <c r="D8" s="16">
        <f>C8/C5</f>
        <v>1.3926292970534358E-2</v>
      </c>
      <c r="E8" s="10">
        <v>203.02911040000004</v>
      </c>
      <c r="F8" s="17">
        <f>E8/C5</f>
        <v>6.0077322488750595E-4</v>
      </c>
      <c r="G8" s="11" t="s">
        <v>16</v>
      </c>
      <c r="H8" s="11" t="s">
        <v>16</v>
      </c>
    </row>
    <row r="9" spans="1:8" x14ac:dyDescent="0.25">
      <c r="A9" s="6" t="s">
        <v>23</v>
      </c>
      <c r="B9" s="15" t="s">
        <v>24</v>
      </c>
      <c r="C9" s="10">
        <f>C10+C11+C12</f>
        <v>145870.79449</v>
      </c>
      <c r="D9" s="16">
        <f>C9/C5</f>
        <v>0.43163892827981337</v>
      </c>
      <c r="E9" s="11" t="s">
        <v>16</v>
      </c>
      <c r="F9" s="11" t="s">
        <v>16</v>
      </c>
      <c r="G9" s="13">
        <f>G10+G11+G12</f>
        <v>98608.905904500003</v>
      </c>
      <c r="H9" s="17">
        <f>G9/C5</f>
        <v>0.2917886518152969</v>
      </c>
    </row>
    <row r="10" spans="1:8" x14ac:dyDescent="0.25">
      <c r="A10" s="6" t="s">
        <v>25</v>
      </c>
      <c r="B10" s="19" t="s">
        <v>26</v>
      </c>
      <c r="C10" s="10">
        <v>59046.36303</v>
      </c>
      <c r="D10" s="16">
        <f>C10/C5</f>
        <v>0.17472112184072053</v>
      </c>
      <c r="E10" s="11" t="s">
        <v>16</v>
      </c>
      <c r="F10" s="11" t="s">
        <v>16</v>
      </c>
      <c r="G10" s="10">
        <v>14761.5907575</v>
      </c>
      <c r="H10" s="17">
        <f>G10/C5</f>
        <v>4.3680280460180132E-2</v>
      </c>
    </row>
    <row r="11" spans="1:8" x14ac:dyDescent="0.25">
      <c r="A11" s="6" t="s">
        <v>27</v>
      </c>
      <c r="B11" s="19" t="s">
        <v>28</v>
      </c>
      <c r="C11" s="10">
        <v>4038.3273600000002</v>
      </c>
      <c r="D11" s="16">
        <f>C11/C5</f>
        <v>1.1949611296817502E-2</v>
      </c>
      <c r="E11" s="11" t="s">
        <v>16</v>
      </c>
      <c r="F11" s="11" t="s">
        <v>16</v>
      </c>
      <c r="G11" s="10">
        <v>2019.1636800000001</v>
      </c>
      <c r="H11" s="17">
        <f>G11/C5</f>
        <v>5.9748056484087509E-3</v>
      </c>
    </row>
    <row r="12" spans="1:8" x14ac:dyDescent="0.25">
      <c r="A12" s="6" t="s">
        <v>29</v>
      </c>
      <c r="B12" s="19" t="s">
        <v>30</v>
      </c>
      <c r="C12" s="10">
        <v>82786.104099999997</v>
      </c>
      <c r="D12" s="16">
        <f>C12/C5</f>
        <v>0.24496819514227533</v>
      </c>
      <c r="E12" s="11" t="s">
        <v>16</v>
      </c>
      <c r="F12" s="11" t="s">
        <v>16</v>
      </c>
      <c r="G12" s="10">
        <v>81828.151467000003</v>
      </c>
      <c r="H12" s="17">
        <f>G12/C5</f>
        <v>0.24213356570670805</v>
      </c>
    </row>
    <row r="13" spans="1:8" x14ac:dyDescent="0.25">
      <c r="A13" s="6" t="s">
        <v>31</v>
      </c>
      <c r="B13" s="15" t="s">
        <v>32</v>
      </c>
      <c r="C13" s="10">
        <v>1256.5712800000001</v>
      </c>
      <c r="D13" s="16">
        <f>C13/C5</f>
        <v>3.7182568484850193E-3</v>
      </c>
      <c r="E13" s="11" t="s">
        <v>16</v>
      </c>
      <c r="F13" s="11" t="s">
        <v>16</v>
      </c>
      <c r="G13" s="11" t="s">
        <v>16</v>
      </c>
      <c r="H13" s="11" t="s">
        <v>16</v>
      </c>
    </row>
    <row r="15" spans="1:8" ht="60" hidden="1" x14ac:dyDescent="0.25">
      <c r="B15" s="20"/>
      <c r="D15" s="21" t="s">
        <v>33</v>
      </c>
    </row>
    <row r="16" spans="1:8" hidden="1" x14ac:dyDescent="0.25">
      <c r="A16" s="22" t="s">
        <v>34</v>
      </c>
      <c r="B16" s="20"/>
    </row>
    <row r="17" spans="1:8" hidden="1" x14ac:dyDescent="0.25">
      <c r="A17" s="4"/>
      <c r="B17" s="5"/>
      <c r="C17" s="5" t="s">
        <v>2</v>
      </c>
      <c r="D17" s="5" t="s">
        <v>3</v>
      </c>
      <c r="E17" s="5" t="s">
        <v>4</v>
      </c>
      <c r="F17" s="5" t="s">
        <v>5</v>
      </c>
      <c r="G17" s="5" t="s">
        <v>6</v>
      </c>
      <c r="H17" s="5" t="s">
        <v>7</v>
      </c>
    </row>
    <row r="18" spans="1:8" ht="60" hidden="1" x14ac:dyDescent="0.25">
      <c r="A18" s="6"/>
      <c r="B18" s="7"/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</row>
    <row r="19" spans="1:8" hidden="1" x14ac:dyDescent="0.25">
      <c r="A19" s="6" t="s">
        <v>14</v>
      </c>
      <c r="B19" s="9" t="s">
        <v>15</v>
      </c>
      <c r="C19" s="10">
        <f>SUM(C20,C23,C27)</f>
        <v>319266.30324000004</v>
      </c>
      <c r="D19" s="11" t="s">
        <v>16</v>
      </c>
      <c r="E19" s="10">
        <f>E20</f>
        <v>2263.8904116000003</v>
      </c>
      <c r="F19" s="12">
        <f>E19/C19</f>
        <v>7.0909156043886673E-3</v>
      </c>
      <c r="G19" s="13">
        <f>G23</f>
        <v>118862.3241705</v>
      </c>
      <c r="H19" s="14">
        <f>G19/C19</f>
        <v>0.37229836961888324</v>
      </c>
    </row>
    <row r="20" spans="1:8" hidden="1" x14ac:dyDescent="0.25">
      <c r="A20" s="6" t="s">
        <v>17</v>
      </c>
      <c r="B20" s="15" t="s">
        <v>18</v>
      </c>
      <c r="C20" s="10">
        <f>C21+C22</f>
        <v>173721.67291999998</v>
      </c>
      <c r="D20" s="16">
        <f>C20/C19</f>
        <v>0.54412780539952343</v>
      </c>
      <c r="E20" s="10">
        <f>E21+E22</f>
        <v>2263.8904116000003</v>
      </c>
      <c r="F20" s="17">
        <f>E20/C19</f>
        <v>7.0909156043886673E-3</v>
      </c>
      <c r="G20" s="11" t="s">
        <v>16</v>
      </c>
      <c r="H20" s="11" t="s">
        <v>16</v>
      </c>
    </row>
    <row r="21" spans="1:8" hidden="1" x14ac:dyDescent="0.25">
      <c r="A21" s="6" t="s">
        <v>19</v>
      </c>
      <c r="B21" s="18" t="s">
        <v>20</v>
      </c>
      <c r="C21" s="10">
        <v>163780.8921</v>
      </c>
      <c r="D21" s="16">
        <f>C21/C19</f>
        <v>0.51299147588676786</v>
      </c>
      <c r="E21" s="10">
        <v>1695.2016606000002</v>
      </c>
      <c r="F21" s="17">
        <f>E21/C19</f>
        <v>5.3096792345344286E-3</v>
      </c>
      <c r="G21" s="11" t="s">
        <v>16</v>
      </c>
      <c r="H21" s="11" t="s">
        <v>16</v>
      </c>
    </row>
    <row r="22" spans="1:8" hidden="1" x14ac:dyDescent="0.25">
      <c r="A22" s="6" t="s">
        <v>21</v>
      </c>
      <c r="B22" s="18" t="s">
        <v>22</v>
      </c>
      <c r="C22" s="10">
        <v>9940.7808199999999</v>
      </c>
      <c r="D22" s="16">
        <f>C22/C19</f>
        <v>3.1136329512755623E-2</v>
      </c>
      <c r="E22" s="10">
        <v>568.68875100000002</v>
      </c>
      <c r="F22" s="17">
        <f>E22/C19</f>
        <v>1.781236369854238E-3</v>
      </c>
      <c r="G22" s="11" t="s">
        <v>16</v>
      </c>
      <c r="H22" s="11" t="s">
        <v>16</v>
      </c>
    </row>
    <row r="23" spans="1:8" hidden="1" x14ac:dyDescent="0.25">
      <c r="A23" s="6" t="s">
        <v>23</v>
      </c>
      <c r="B23" s="15" t="s">
        <v>24</v>
      </c>
      <c r="C23" s="10">
        <f>C24+C25+C26</f>
        <v>143328.66672000001</v>
      </c>
      <c r="D23" s="16">
        <f>C23/C19</f>
        <v>0.44893139446744701</v>
      </c>
      <c r="E23" s="11" t="s">
        <v>16</v>
      </c>
      <c r="F23" s="11" t="s">
        <v>16</v>
      </c>
      <c r="G23" s="13">
        <f>G24+G25+G26</f>
        <v>118862.3241705</v>
      </c>
      <c r="H23" s="17">
        <f>G23/C19</f>
        <v>0.37229836961888324</v>
      </c>
    </row>
    <row r="24" spans="1:8" hidden="1" x14ac:dyDescent="0.25">
      <c r="A24" s="6" t="s">
        <v>25</v>
      </c>
      <c r="B24" s="19" t="s">
        <v>26</v>
      </c>
      <c r="C24" s="10">
        <v>28739.745790000001</v>
      </c>
      <c r="D24" s="16">
        <f>C24/C19</f>
        <v>9.0018099305630928E-2</v>
      </c>
      <c r="E24" s="11" t="s">
        <v>16</v>
      </c>
      <c r="F24" s="11" t="s">
        <v>16</v>
      </c>
      <c r="G24" s="10">
        <v>7184.9364475000002</v>
      </c>
      <c r="H24" s="17">
        <f>G24/C19</f>
        <v>2.2504524826407732E-2</v>
      </c>
    </row>
    <row r="25" spans="1:8" hidden="1" x14ac:dyDescent="0.25">
      <c r="A25" s="6" t="s">
        <v>27</v>
      </c>
      <c r="B25" s="19" t="s">
        <v>28</v>
      </c>
      <c r="C25" s="10">
        <v>2276.0153099999998</v>
      </c>
      <c r="D25" s="16">
        <f>C25/C19</f>
        <v>7.1288929865206139E-3</v>
      </c>
      <c r="E25" s="11" t="s">
        <v>16</v>
      </c>
      <c r="F25" s="11" t="s">
        <v>16</v>
      </c>
      <c r="G25" s="10">
        <v>1138.0076549999999</v>
      </c>
      <c r="H25" s="17">
        <f>G25/C19</f>
        <v>3.5644464932603069E-3</v>
      </c>
    </row>
    <row r="26" spans="1:8" hidden="1" x14ac:dyDescent="0.25">
      <c r="A26" s="6" t="s">
        <v>29</v>
      </c>
      <c r="B26" s="19" t="s">
        <v>30</v>
      </c>
      <c r="C26" s="10">
        <v>112312.90562000001</v>
      </c>
      <c r="D26" s="16">
        <f>C26/C19</f>
        <v>0.35178440217529544</v>
      </c>
      <c r="E26" s="11" t="s">
        <v>16</v>
      </c>
      <c r="F26" s="11" t="s">
        <v>16</v>
      </c>
      <c r="G26" s="10">
        <v>110539.380068</v>
      </c>
      <c r="H26" s="17">
        <f>G26/C19</f>
        <v>0.34622939829921523</v>
      </c>
    </row>
    <row r="27" spans="1:8" hidden="1" x14ac:dyDescent="0.25">
      <c r="A27" s="6" t="s">
        <v>31</v>
      </c>
      <c r="B27" s="15" t="s">
        <v>32</v>
      </c>
      <c r="C27" s="10">
        <v>2215.9636</v>
      </c>
      <c r="D27" s="16">
        <f>C27/C19</f>
        <v>6.9408001330294091E-3</v>
      </c>
      <c r="E27" s="11" t="s">
        <v>16</v>
      </c>
      <c r="F27" s="11" t="s">
        <v>16</v>
      </c>
      <c r="G27" s="11" t="s">
        <v>16</v>
      </c>
      <c r="H27" s="11" t="s">
        <v>16</v>
      </c>
    </row>
  </sheetData>
  <mergeCells count="2">
    <mergeCell ref="B1:H1"/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16.8.3 və 16.8.4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2021-01-27T11:28:09Z</dcterms:created>
  <dcterms:modified xsi:type="dcterms:W3CDTF">2021-01-27T11:28:44Z</dcterms:modified>
</cp:coreProperties>
</file>